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data/Daten/Chorverband/"/>
    </mc:Choice>
  </mc:AlternateContent>
  <xr:revisionPtr revIDLastSave="0" documentId="13_ncr:1_{124DE3FB-1F14-F942-ABB9-4707FE70BAF8}" xr6:coauthVersionLast="45" xr6:coauthVersionMax="45" xr10:uidLastSave="{00000000-0000-0000-0000-000000000000}"/>
  <bookViews>
    <workbookView xWindow="-38400" yWindow="460" windowWidth="38400" windowHeight="21140" xr2:uid="{D3BA7B1C-635E-C846-9EF0-A1B034217DF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4" i="1" l="1"/>
  <c r="I7" i="1"/>
  <c r="P24" i="1" l="1"/>
  <c r="P22" i="1"/>
  <c r="P7" i="1"/>
  <c r="N24" i="1"/>
  <c r="N22" i="1"/>
  <c r="N7" i="1"/>
  <c r="L24" i="1"/>
  <c r="L22" i="1"/>
  <c r="L7" i="1"/>
  <c r="I22" i="1"/>
  <c r="I26" i="1" s="1"/>
  <c r="P26" i="1" l="1"/>
  <c r="L26" i="1"/>
  <c r="N26" i="1"/>
  <c r="P28" i="1"/>
  <c r="P30" i="1" s="1"/>
  <c r="N28" i="1"/>
  <c r="N30" i="1" s="1"/>
  <c r="L28" i="1"/>
  <c r="L30" i="1" s="1"/>
  <c r="I28" i="1"/>
  <c r="I30" i="1" s="1"/>
</calcChain>
</file>

<file path=xl/sharedStrings.xml><?xml version="1.0" encoding="utf-8"?>
<sst xmlns="http://schemas.openxmlformats.org/spreadsheetml/2006/main" count="32" uniqueCount="32">
  <si>
    <t>Chorverband Bayerisch-Schwaben e.V.</t>
  </si>
  <si>
    <t>Hilfsprogramm Laienmusik in Bayern 2020</t>
  </si>
  <si>
    <t>zu 2.1 Fördervoraussetzungen</t>
  </si>
  <si>
    <t>Konzerte inkl. Storno-Kosten</t>
  </si>
  <si>
    <t>GEMA-Kosten</t>
  </si>
  <si>
    <t>Noten- und Instrumentenanschaffungen</t>
  </si>
  <si>
    <t>Ausbildungskosten des musikalischen Nachwuchses</t>
  </si>
  <si>
    <t>Übungsleiter- und Ehrenamtspauschalen</t>
  </si>
  <si>
    <t>musikalische Aushilfen</t>
  </si>
  <si>
    <t>besondere Maßnahmen aufgrund des Schutz- und Hygienekonzeptes</t>
  </si>
  <si>
    <t>Mehrkosten für staatlich anerkannte Ensembleleiter</t>
  </si>
  <si>
    <t>Kosten für nicht staatlich anerkannte Ensembleleiter</t>
  </si>
  <si>
    <t>Beispiel 1</t>
  </si>
  <si>
    <t>Verein:</t>
  </si>
  <si>
    <t>Anzahl Ensembles inkl. Hauptensemble:</t>
  </si>
  <si>
    <t>Förderfähige Kosten:</t>
  </si>
  <si>
    <t>Max. mögliche Antragssumme aufgrund der Ensembles:</t>
  </si>
  <si>
    <t>abzgl. Eigenbeteiligung von 10%:</t>
  </si>
  <si>
    <t>Gesamtaufwand (=110%):</t>
  </si>
  <si>
    <t>Förderfähige Kosten ≥ max. Antragssumme?</t>
  </si>
  <si>
    <t>Beispiel 2</t>
  </si>
  <si>
    <t>Beispiel 3</t>
  </si>
  <si>
    <t>ggf. abzgl. 880,- für staatlich anerkannte Ensembleleiter*:</t>
  </si>
  <si>
    <t>o.g. Kosten korrekterweise im Zeitraum 15.03. bis 31.12.2020 entstehen müssen.</t>
  </si>
  <si>
    <t xml:space="preserve">*Dieser Betrag  ist von den Ausgaben des Gesamtjahres abzuziehen, wohingegen die </t>
  </si>
  <si>
    <t>Muster-Berechnungstabelle</t>
  </si>
  <si>
    <t>Gesangverein Musterstadt e.V.</t>
  </si>
  <si>
    <t>zu 1.3</t>
  </si>
  <si>
    <t>zu 2.2</t>
  </si>
  <si>
    <t>ggf. zu 2.2</t>
  </si>
  <si>
    <t>zu Beispiel 2</t>
  </si>
  <si>
    <t>zu Beispiel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</si>
</sst>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>
    <font>
      <sz val="12"/>
      <color theme="1"/>
      <name val="Calibri"/>
      <family val="2"/>
      <scheme val="minor"/>
    </font>
    <font>
      <sz val="12"/>
      <color theme="1"/>
      <name val="MyriadPro-Regular"/>
    </font>
    <font>
      <sz val="10"/>
      <color theme="1"/>
      <name val="MyriadPro-Regular"/>
    </font>
    <font>
      <u/>
      <sz val="12"/>
      <color theme="1"/>
      <name val="MyriadPro-Regular"/>
    </font>
    <font>
      <b/>
      <sz val="12"/>
      <color theme="1"/>
      <name val="MyriadPro-Regula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164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1" xfId="0" applyNumberFormat="1" applyFont="1" applyFill="1" applyBorder="1" applyProtection="1">
      <protection locked="0"/>
    </xf>
    <xf numFmtId="0" fontId="1" fillId="0" borderId="0" xfId="0" applyFont="1" applyProtection="1"/>
    <xf numFmtId="164" fontId="1" fillId="0" borderId="0" xfId="0" applyNumberFormat="1" applyFont="1" applyProtection="1"/>
    <xf numFmtId="0" fontId="1" fillId="2" borderId="2" xfId="0" applyNumberFormat="1" applyFont="1" applyFill="1" applyBorder="1" applyProtection="1"/>
    <xf numFmtId="0" fontId="1" fillId="2" borderId="3" xfId="0" applyNumberFormat="1" applyFont="1" applyFill="1" applyBorder="1" applyProtection="1"/>
    <xf numFmtId="0" fontId="1" fillId="2" borderId="3" xfId="0" applyFont="1" applyFill="1" applyBorder="1" applyProtection="1"/>
    <xf numFmtId="0" fontId="3" fillId="0" borderId="0" xfId="0" applyFont="1" applyProtection="1"/>
    <xf numFmtId="164" fontId="1" fillId="3" borderId="1" xfId="0" applyNumberFormat="1" applyFont="1" applyFill="1" applyBorder="1" applyAlignment="1" applyProtection="1">
      <alignment horizontal="right"/>
    </xf>
    <xf numFmtId="164" fontId="1" fillId="0" borderId="1" xfId="0" applyNumberFormat="1" applyFont="1" applyFill="1" applyBorder="1" applyAlignment="1" applyProtection="1">
      <alignment horizontal="right"/>
    </xf>
    <xf numFmtId="164" fontId="1" fillId="0" borderId="0" xfId="0" applyNumberFormat="1" applyFont="1" applyAlignment="1" applyProtection="1">
      <alignment horizontal="right"/>
    </xf>
    <xf numFmtId="164" fontId="1" fillId="0" borderId="0" xfId="0" applyNumberFormat="1" applyFont="1" applyFill="1" applyAlignment="1" applyProtection="1">
      <alignment horizontal="right"/>
    </xf>
    <xf numFmtId="164" fontId="1" fillId="4" borderId="1" xfId="0" applyNumberFormat="1" applyFont="1" applyFill="1" applyBorder="1" applyAlignment="1" applyProtection="1">
      <alignment horizontal="right"/>
    </xf>
    <xf numFmtId="164" fontId="1" fillId="5" borderId="1" xfId="0" applyNumberFormat="1" applyFont="1" applyFill="1" applyBorder="1" applyAlignment="1" applyProtection="1">
      <alignment horizontal="right"/>
    </xf>
    <xf numFmtId="164" fontId="1" fillId="0" borderId="0" xfId="0" applyNumberFormat="1" applyFont="1" applyFill="1" applyProtection="1"/>
    <xf numFmtId="0" fontId="1" fillId="0" borderId="1" xfId="0" applyNumberFormat="1" applyFont="1" applyBorder="1" applyAlignment="1" applyProtection="1">
      <alignment horizontal="right"/>
    </xf>
    <xf numFmtId="0" fontId="1" fillId="0" borderId="1" xfId="0" applyNumberFormat="1" applyFont="1" applyFill="1" applyBorder="1" applyAlignment="1" applyProtection="1">
      <alignment horizontal="right"/>
    </xf>
    <xf numFmtId="0" fontId="1" fillId="6" borderId="0" xfId="0" applyFont="1" applyFill="1" applyProtection="1"/>
    <xf numFmtId="164" fontId="1" fillId="6" borderId="0" xfId="0" applyNumberFormat="1" applyFont="1" applyFill="1" applyProtection="1"/>
    <xf numFmtId="0" fontId="1" fillId="6" borderId="0" xfId="0" applyFont="1" applyFill="1" applyBorder="1" applyProtection="1"/>
    <xf numFmtId="0" fontId="1" fillId="6" borderId="0" xfId="0" applyFont="1" applyFill="1" applyAlignment="1" applyProtection="1">
      <alignment horizontal="right"/>
    </xf>
    <xf numFmtId="0" fontId="4" fillId="6" borderId="0" xfId="0" applyFont="1" applyFill="1" applyProtection="1"/>
    <xf numFmtId="0" fontId="2" fillId="6" borderId="0" xfId="0" applyFont="1" applyFill="1" applyAlignment="1" applyProtection="1">
      <alignment horizontal="right"/>
    </xf>
    <xf numFmtId="0" fontId="1" fillId="6" borderId="0" xfId="0" applyFont="1" applyFill="1" applyAlignment="1" applyProtection="1">
      <alignment horizontal="left" indent="2"/>
    </xf>
    <xf numFmtId="0" fontId="3" fillId="6" borderId="0" xfId="0" applyFont="1" applyFill="1" applyProtection="1"/>
    <xf numFmtId="0" fontId="1" fillId="6" borderId="1" xfId="0" applyNumberFormat="1" applyFont="1" applyFill="1" applyBorder="1" applyAlignment="1" applyProtection="1">
      <alignment horizontal="right"/>
    </xf>
    <xf numFmtId="164" fontId="1" fillId="6" borderId="1" xfId="0" applyNumberFormat="1" applyFont="1" applyFill="1" applyBorder="1" applyAlignment="1" applyProtection="1">
      <alignment horizontal="right"/>
    </xf>
    <xf numFmtId="164" fontId="1" fillId="6" borderId="1" xfId="0" applyNumberFormat="1" applyFont="1" applyFill="1" applyBorder="1" applyProtection="1"/>
    <xf numFmtId="164" fontId="3" fillId="6" borderId="0" xfId="0" applyNumberFormat="1" applyFont="1" applyFill="1" applyProtection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499533</xdr:colOff>
      <xdr:row>33</xdr:row>
      <xdr:rowOff>67734</xdr:rowOff>
    </xdr:from>
    <xdr:to>
      <xdr:col>6</xdr:col>
      <xdr:colOff>643466</xdr:colOff>
      <xdr:row>42</xdr:row>
      <xdr:rowOff>67733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97208E3-6A6F-9A4A-9C5D-7ED6FDC0E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533" y="5926667"/>
          <a:ext cx="4038600" cy="1718733"/>
        </a:xfrm>
        <a:prstGeom prst="rect">
          <a:avLst/>
        </a:prstGeom>
        <a:ln w="25400">
          <a:solidFill>
            <a:schemeClr val="bg1">
              <a:lumMod val="75000"/>
            </a:schemeClr>
          </a:solidFill>
        </a:ln>
      </xdr:spPr>
    </xdr:pic>
    <xdr:clientData/>
  </xdr:twoCellAnchor>
  <xdr:twoCellAnchor editAs="oneCell">
    <xdr:from>
      <xdr:col>6</xdr:col>
      <xdr:colOff>821266</xdr:colOff>
      <xdr:row>33</xdr:row>
      <xdr:rowOff>67734</xdr:rowOff>
    </xdr:from>
    <xdr:to>
      <xdr:col>15</xdr:col>
      <xdr:colOff>618066</xdr:colOff>
      <xdr:row>42</xdr:row>
      <xdr:rowOff>67733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CE9D9041-A845-AF43-918C-6FFF2B5CF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5933" y="5926667"/>
          <a:ext cx="4038600" cy="1718733"/>
        </a:xfrm>
        <a:prstGeom prst="rect">
          <a:avLst/>
        </a:prstGeom>
        <a:ln w="25400">
          <a:solidFill>
            <a:schemeClr val="bg1">
              <a:lumMod val="75000"/>
            </a:schemeClr>
          </a:solidFill>
        </a:ln>
      </xdr:spPr>
    </xdr:pic>
    <xdr:clientData/>
  </xdr:twoCellAnchor>
  <xdr:twoCellAnchor>
    <xdr:from>
      <xdr:col>1</xdr:col>
      <xdr:colOff>592667</xdr:colOff>
      <xdr:row>29</xdr:row>
      <xdr:rowOff>110067</xdr:rowOff>
    </xdr:from>
    <xdr:to>
      <xdr:col>11</xdr:col>
      <xdr:colOff>296336</xdr:colOff>
      <xdr:row>39</xdr:row>
      <xdr:rowOff>42333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F30B5D22-375B-3947-A600-B872B36FAEAE}"/>
            </a:ext>
          </a:extLst>
        </xdr:cNvPr>
        <xdr:cNvCxnSpPr/>
      </xdr:nvCxnSpPr>
      <xdr:spPr>
        <a:xfrm flipH="1">
          <a:off x="1295400" y="5240867"/>
          <a:ext cx="5342469" cy="1769533"/>
        </a:xfrm>
        <a:prstGeom prst="straightConnector1">
          <a:avLst/>
        </a:prstGeom>
        <a:ln w="25400"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550334</xdr:colOff>
      <xdr:row>27</xdr:row>
      <xdr:rowOff>118534</xdr:rowOff>
    </xdr:from>
    <xdr:to>
      <xdr:col>11</xdr:col>
      <xdr:colOff>228600</xdr:colOff>
      <xdr:row>41</xdr:row>
      <xdr:rowOff>110066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DFBB1998-6251-EA49-81AF-58D7297C470D}"/>
            </a:ext>
          </a:extLst>
        </xdr:cNvPr>
        <xdr:cNvCxnSpPr/>
      </xdr:nvCxnSpPr>
      <xdr:spPr>
        <a:xfrm flipH="1">
          <a:off x="2082801" y="4961467"/>
          <a:ext cx="4487332" cy="2523066"/>
        </a:xfrm>
        <a:prstGeom prst="straightConnector1">
          <a:avLst/>
        </a:prstGeom>
        <a:ln w="25400"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33866</xdr:colOff>
      <xdr:row>29</xdr:row>
      <xdr:rowOff>101601</xdr:rowOff>
    </xdr:from>
    <xdr:to>
      <xdr:col>13</xdr:col>
      <xdr:colOff>431801</xdr:colOff>
      <xdr:row>39</xdr:row>
      <xdr:rowOff>76200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BF7CFEF3-F250-B94C-8162-BBE60E3FF87A}"/>
            </a:ext>
          </a:extLst>
        </xdr:cNvPr>
        <xdr:cNvCxnSpPr/>
      </xdr:nvCxnSpPr>
      <xdr:spPr>
        <a:xfrm flipH="1">
          <a:off x="4893733" y="5232401"/>
          <a:ext cx="2777068" cy="1811866"/>
        </a:xfrm>
        <a:prstGeom prst="straightConnector1">
          <a:avLst/>
        </a:prstGeom>
        <a:ln w="25400"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9EFAA-8D28-4946-BDD7-055A97AE164E}">
  <sheetPr>
    <pageSetUpPr fitToPage="1"/>
  </sheetPr>
  <dimension ref="A1:Q45"/>
  <sheetViews>
    <sheetView tabSelected="1" zoomScale="150" zoomScaleNormal="150" workbookViewId="0">
      <selection activeCell="P8" sqref="P8"/>
    </sheetView>
  </sheetViews>
  <sheetFormatPr baseColWidth="10" defaultColWidth="0" defaultRowHeight="16" zeroHeight="1"/>
  <cols>
    <col min="1" max="1" width="9.1640625" style="19" customWidth="1"/>
    <col min="2" max="3" width="10.83203125" style="19" customWidth="1"/>
    <col min="4" max="4" width="4" style="19" customWidth="1"/>
    <col min="5" max="5" width="5.1640625" style="19" customWidth="1"/>
    <col min="6" max="6" width="10.83203125" style="19" customWidth="1"/>
    <col min="7" max="7" width="12.6640625" style="19" customWidth="1"/>
    <col min="8" max="8" width="2.33203125" style="19" customWidth="1"/>
    <col min="9" max="9" width="10.83203125" style="20" customWidth="1"/>
    <col min="10" max="10" width="2.83203125" style="19" customWidth="1"/>
    <col min="11" max="11" width="3.33203125" style="19" customWidth="1"/>
    <col min="12" max="12" width="10.83203125" style="19" customWidth="1"/>
    <col min="13" max="13" width="0.83203125" style="19" customWidth="1"/>
    <col min="14" max="14" width="10.83203125" style="19" customWidth="1"/>
    <col min="15" max="15" width="0.83203125" style="19" customWidth="1"/>
    <col min="16" max="16" width="10.83203125" style="19" customWidth="1"/>
    <col min="17" max="17" width="3.33203125" style="19" customWidth="1"/>
    <col min="18" max="16384" width="10.83203125" style="19" hidden="1"/>
  </cols>
  <sheetData>
    <row r="1" spans="1:17">
      <c r="A1" s="19" t="s">
        <v>0</v>
      </c>
    </row>
    <row r="2" spans="1:17">
      <c r="A2" s="19" t="s">
        <v>1</v>
      </c>
    </row>
    <row r="3" spans="1:17">
      <c r="A3" s="23" t="s">
        <v>25</v>
      </c>
    </row>
    <row r="4" spans="1:17" ht="7" customHeight="1" thickBot="1"/>
    <row r="5" spans="1:17" s="4" customFormat="1" ht="17" thickBot="1">
      <c r="B5" s="25" t="s">
        <v>13</v>
      </c>
      <c r="C5" s="6"/>
      <c r="D5" s="7"/>
      <c r="E5" s="7"/>
      <c r="F5" s="7"/>
      <c r="G5" s="7"/>
      <c r="H5" s="8"/>
      <c r="I5" s="1" t="s">
        <v>26</v>
      </c>
      <c r="J5" s="19"/>
      <c r="K5" s="19"/>
      <c r="L5" s="9" t="s">
        <v>12</v>
      </c>
      <c r="M5" s="19"/>
      <c r="N5" s="9" t="s">
        <v>20</v>
      </c>
      <c r="O5" s="19"/>
      <c r="P5" s="26" t="s">
        <v>21</v>
      </c>
      <c r="Q5" s="19"/>
    </row>
    <row r="6" spans="1:17" s="4" customFormat="1" ht="17" thickBot="1">
      <c r="A6" s="19"/>
      <c r="B6" s="19"/>
      <c r="C6" s="19"/>
      <c r="D6" s="19"/>
      <c r="E6" s="21"/>
      <c r="F6" s="19"/>
      <c r="G6" s="22" t="s">
        <v>14</v>
      </c>
      <c r="H6" s="19"/>
      <c r="I6" s="2">
        <v>1</v>
      </c>
      <c r="J6" s="19"/>
      <c r="K6" s="19"/>
      <c r="L6" s="27">
        <v>1</v>
      </c>
      <c r="M6" s="19"/>
      <c r="N6" s="27">
        <v>2</v>
      </c>
      <c r="O6" s="19"/>
      <c r="P6" s="27">
        <v>3</v>
      </c>
      <c r="Q6" s="19"/>
    </row>
    <row r="7" spans="1:17" s="4" customFormat="1" ht="17" thickBot="1">
      <c r="A7" s="23" t="s">
        <v>27</v>
      </c>
      <c r="B7" s="19"/>
      <c r="C7" s="19"/>
      <c r="D7" s="19"/>
      <c r="E7" s="21"/>
      <c r="F7" s="19"/>
      <c r="G7" s="22" t="s">
        <v>16</v>
      </c>
      <c r="H7" s="19"/>
      <c r="I7" s="28">
        <f>IF(I6=0,0,1000+(I6-1)*500)</f>
        <v>1000</v>
      </c>
      <c r="J7" s="19"/>
      <c r="K7" s="19"/>
      <c r="L7" s="28">
        <f>1000+(L6-1)*500</f>
        <v>1000</v>
      </c>
      <c r="M7" s="19"/>
      <c r="N7" s="28">
        <f>1000+(N6-1)*500</f>
        <v>1500</v>
      </c>
      <c r="O7" s="19"/>
      <c r="P7" s="28">
        <f>1000+(P6-1)*500</f>
        <v>2000</v>
      </c>
      <c r="Q7" s="19"/>
    </row>
    <row r="8" spans="1:17" ht="7" customHeight="1">
      <c r="L8" s="20"/>
      <c r="N8" s="20"/>
      <c r="P8" s="20"/>
    </row>
    <row r="9" spans="1:17">
      <c r="A9" s="23" t="s">
        <v>2</v>
      </c>
      <c r="L9" s="20"/>
      <c r="N9" s="20"/>
      <c r="P9" s="20"/>
    </row>
    <row r="10" spans="1:17" ht="8" customHeight="1" thickBot="1">
      <c r="L10" s="20"/>
      <c r="N10" s="20"/>
      <c r="P10" s="20"/>
    </row>
    <row r="11" spans="1:17" s="4" customFormat="1" ht="17" thickBot="1">
      <c r="A11" s="19" t="s">
        <v>3</v>
      </c>
      <c r="B11" s="19"/>
      <c r="C11" s="19"/>
      <c r="D11" s="19"/>
      <c r="E11" s="19"/>
      <c r="F11" s="19"/>
      <c r="G11" s="19"/>
      <c r="H11" s="19"/>
      <c r="I11" s="3"/>
      <c r="J11" s="19"/>
      <c r="K11" s="19"/>
      <c r="L11" s="29"/>
      <c r="M11" s="19"/>
      <c r="N11" s="29"/>
      <c r="O11" s="19"/>
      <c r="P11" s="29"/>
      <c r="Q11" s="19"/>
    </row>
    <row r="12" spans="1:17" s="4" customFormat="1" ht="17" thickBot="1">
      <c r="A12" s="19" t="s">
        <v>4</v>
      </c>
      <c r="B12" s="19"/>
      <c r="C12" s="19"/>
      <c r="D12" s="19"/>
      <c r="E12" s="19"/>
      <c r="F12" s="19"/>
      <c r="G12" s="19"/>
      <c r="H12" s="19"/>
      <c r="I12" s="3"/>
      <c r="J12" s="19"/>
      <c r="K12" s="19"/>
      <c r="L12" s="29"/>
      <c r="M12" s="19"/>
      <c r="N12" s="29"/>
      <c r="O12" s="19"/>
      <c r="P12" s="29"/>
      <c r="Q12" s="19"/>
    </row>
    <row r="13" spans="1:17" s="4" customFormat="1" ht="17" thickBot="1">
      <c r="A13" s="19" t="s">
        <v>5</v>
      </c>
      <c r="B13" s="19"/>
      <c r="C13" s="19"/>
      <c r="D13" s="19"/>
      <c r="E13" s="19"/>
      <c r="F13" s="19"/>
      <c r="G13" s="19"/>
      <c r="H13" s="19"/>
      <c r="I13" s="3"/>
      <c r="J13" s="19"/>
      <c r="K13" s="19"/>
      <c r="L13" s="29">
        <v>449</v>
      </c>
      <c r="M13" s="19"/>
      <c r="N13" s="29"/>
      <c r="O13" s="19"/>
      <c r="P13" s="29"/>
      <c r="Q13" s="19"/>
    </row>
    <row r="14" spans="1:17" s="4" customFormat="1" ht="17" thickBot="1">
      <c r="A14" s="19" t="s">
        <v>6</v>
      </c>
      <c r="B14" s="19"/>
      <c r="C14" s="19"/>
      <c r="D14" s="19"/>
      <c r="E14" s="19"/>
      <c r="F14" s="19"/>
      <c r="G14" s="19"/>
      <c r="H14" s="19"/>
      <c r="I14" s="3"/>
      <c r="J14" s="19"/>
      <c r="K14" s="19"/>
      <c r="L14" s="29"/>
      <c r="M14" s="19"/>
      <c r="N14" s="29"/>
      <c r="O14" s="19"/>
      <c r="P14" s="29"/>
      <c r="Q14" s="19"/>
    </row>
    <row r="15" spans="1:17" s="4" customFormat="1" ht="17" thickBot="1">
      <c r="A15" s="19" t="s">
        <v>7</v>
      </c>
      <c r="B15" s="19"/>
      <c r="C15" s="19"/>
      <c r="D15" s="19"/>
      <c r="E15" s="19"/>
      <c r="F15" s="19"/>
      <c r="G15" s="19"/>
      <c r="H15" s="19"/>
      <c r="I15" s="3"/>
      <c r="J15" s="19"/>
      <c r="K15" s="19"/>
      <c r="L15" s="29"/>
      <c r="M15" s="19"/>
      <c r="N15" s="29">
        <v>720</v>
      </c>
      <c r="O15" s="19"/>
      <c r="P15" s="29"/>
      <c r="Q15" s="19"/>
    </row>
    <row r="16" spans="1:17" s="4" customFormat="1" ht="17" thickBot="1">
      <c r="A16" s="19" t="s">
        <v>8</v>
      </c>
      <c r="B16" s="19"/>
      <c r="C16" s="19"/>
      <c r="D16" s="19"/>
      <c r="E16" s="19"/>
      <c r="F16" s="19"/>
      <c r="G16" s="19"/>
      <c r="H16" s="19"/>
      <c r="I16" s="3"/>
      <c r="J16" s="19"/>
      <c r="K16" s="19"/>
      <c r="L16" s="29"/>
      <c r="M16" s="19"/>
      <c r="N16" s="29"/>
      <c r="O16" s="19"/>
      <c r="P16" s="29"/>
      <c r="Q16" s="19"/>
    </row>
    <row r="17" spans="1:17" s="4" customFormat="1" ht="17" thickBot="1">
      <c r="A17" s="19" t="s">
        <v>9</v>
      </c>
      <c r="B17" s="19"/>
      <c r="C17" s="19"/>
      <c r="D17" s="19"/>
      <c r="E17" s="19"/>
      <c r="F17" s="19"/>
      <c r="G17" s="19"/>
      <c r="H17" s="19"/>
      <c r="I17" s="3"/>
      <c r="J17" s="19"/>
      <c r="K17" s="19"/>
      <c r="L17" s="29">
        <v>132.5</v>
      </c>
      <c r="M17" s="19"/>
      <c r="N17" s="29"/>
      <c r="O17" s="19"/>
      <c r="P17" s="29"/>
      <c r="Q17" s="19"/>
    </row>
    <row r="18" spans="1:17" s="4" customFormat="1" ht="17" thickBot="1">
      <c r="A18" s="19" t="s">
        <v>10</v>
      </c>
      <c r="B18" s="19"/>
      <c r="C18" s="19"/>
      <c r="D18" s="19"/>
      <c r="E18" s="19"/>
      <c r="F18" s="19"/>
      <c r="G18" s="19"/>
      <c r="H18" s="19"/>
      <c r="I18" s="3"/>
      <c r="J18" s="19"/>
      <c r="K18" s="19"/>
      <c r="L18" s="29"/>
      <c r="M18" s="19"/>
      <c r="N18" s="29"/>
      <c r="O18" s="19"/>
      <c r="P18" s="29">
        <v>3000</v>
      </c>
      <c r="Q18" s="19"/>
    </row>
    <row r="19" spans="1:17" s="4" customFormat="1" ht="17" thickBot="1">
      <c r="A19" s="19" t="s">
        <v>11</v>
      </c>
      <c r="B19" s="19"/>
      <c r="C19" s="19"/>
      <c r="D19" s="19"/>
      <c r="E19" s="19"/>
      <c r="F19" s="19"/>
      <c r="G19" s="19"/>
      <c r="H19" s="19"/>
      <c r="I19" s="3"/>
      <c r="J19" s="19"/>
      <c r="K19" s="19"/>
      <c r="L19" s="29"/>
      <c r="M19" s="19"/>
      <c r="N19" s="29">
        <v>1200</v>
      </c>
      <c r="O19" s="19"/>
      <c r="P19" s="29">
        <v>1500</v>
      </c>
      <c r="Q19" s="19"/>
    </row>
    <row r="20" spans="1:17" ht="9" customHeight="1">
      <c r="L20" s="20"/>
      <c r="N20" s="20"/>
      <c r="P20" s="20"/>
    </row>
    <row r="21" spans="1:17" ht="9" customHeight="1" thickBot="1">
      <c r="L21" s="20"/>
      <c r="N21" s="20"/>
      <c r="P21" s="20"/>
    </row>
    <row r="22" spans="1:17" s="4" customFormat="1" ht="17" thickBot="1">
      <c r="A22" s="19"/>
      <c r="B22" s="19"/>
      <c r="C22" s="19"/>
      <c r="D22" s="19"/>
      <c r="E22" s="19"/>
      <c r="F22" s="19"/>
      <c r="G22" s="22" t="s">
        <v>18</v>
      </c>
      <c r="H22" s="19"/>
      <c r="I22" s="10">
        <f>SUM(I11:I19)</f>
        <v>0</v>
      </c>
      <c r="J22" s="19"/>
      <c r="K22" s="19"/>
      <c r="L22" s="11">
        <f>SUM(L11:L19)</f>
        <v>581.5</v>
      </c>
      <c r="M22" s="19"/>
      <c r="N22" s="11">
        <f>SUM(N11:N19)</f>
        <v>1920</v>
      </c>
      <c r="O22" s="19"/>
      <c r="P22" s="11">
        <f>SUM(P11:P19)</f>
        <v>4500</v>
      </c>
      <c r="Q22" s="19"/>
    </row>
    <row r="23" spans="1:17" s="4" customFormat="1" ht="5" customHeight="1" thickBot="1">
      <c r="A23" s="19"/>
      <c r="B23" s="19"/>
      <c r="C23" s="19"/>
      <c r="D23" s="19"/>
      <c r="E23" s="19"/>
      <c r="F23" s="19"/>
      <c r="G23" s="22"/>
      <c r="H23" s="19"/>
      <c r="I23" s="12"/>
      <c r="J23" s="19"/>
      <c r="K23" s="19"/>
      <c r="L23" s="13"/>
      <c r="M23" s="19"/>
      <c r="N23" s="13"/>
      <c r="O23" s="19"/>
      <c r="P23" s="13"/>
      <c r="Q23" s="19"/>
    </row>
    <row r="24" spans="1:17" s="4" customFormat="1" ht="17" thickBot="1">
      <c r="A24" s="19"/>
      <c r="B24" s="19"/>
      <c r="C24" s="19"/>
      <c r="D24" s="19"/>
      <c r="E24" s="19"/>
      <c r="F24" s="19"/>
      <c r="G24" s="22" t="s">
        <v>22</v>
      </c>
      <c r="H24" s="19"/>
      <c r="I24" s="14">
        <f>IF(ISBLANK(I18),,-880)</f>
        <v>0</v>
      </c>
      <c r="J24" s="19"/>
      <c r="K24" s="19"/>
      <c r="L24" s="11">
        <f>IF(ISBLANK(L18),,(-880))</f>
        <v>0</v>
      </c>
      <c r="M24" s="19"/>
      <c r="N24" s="11">
        <f>IF(ISBLANK(N18),,(-880))</f>
        <v>0</v>
      </c>
      <c r="O24" s="19"/>
      <c r="P24" s="11">
        <f>IF(ISBLANK(P18),,(-880))</f>
        <v>-880</v>
      </c>
      <c r="Q24" s="19"/>
    </row>
    <row r="25" spans="1:17" s="4" customFormat="1" ht="5" customHeight="1" thickBot="1">
      <c r="A25" s="19"/>
      <c r="B25" s="19"/>
      <c r="C25" s="19"/>
      <c r="D25" s="19"/>
      <c r="E25" s="19"/>
      <c r="F25" s="19"/>
      <c r="G25" s="22"/>
      <c r="H25" s="19"/>
      <c r="I25" s="12"/>
      <c r="J25" s="19"/>
      <c r="K25" s="19"/>
      <c r="L25" s="13"/>
      <c r="M25" s="19"/>
      <c r="N25" s="13"/>
      <c r="O25" s="19"/>
      <c r="P25" s="13"/>
      <c r="Q25" s="19"/>
    </row>
    <row r="26" spans="1:17" s="4" customFormat="1" ht="17" thickBot="1">
      <c r="A26" s="19"/>
      <c r="B26" s="19"/>
      <c r="C26" s="19"/>
      <c r="D26" s="19"/>
      <c r="E26" s="19"/>
      <c r="F26" s="19"/>
      <c r="G26" s="22" t="s">
        <v>17</v>
      </c>
      <c r="H26" s="19"/>
      <c r="I26" s="14">
        <f>(I22+I24)/110*100*-0.1</f>
        <v>0</v>
      </c>
      <c r="J26" s="19"/>
      <c r="K26" s="19"/>
      <c r="L26" s="11">
        <f>(L22+L24)/110*100*-0.1</f>
        <v>-52.863636363636367</v>
      </c>
      <c r="M26" s="19"/>
      <c r="N26" s="11">
        <f>(N22+N24)/110*100*-0.1</f>
        <v>-174.54545454545453</v>
      </c>
      <c r="O26" s="19"/>
      <c r="P26" s="11">
        <f>(P22+P24)/110*100*-0.1</f>
        <v>-329.09090909090907</v>
      </c>
      <c r="Q26" s="19"/>
    </row>
    <row r="27" spans="1:17" s="4" customFormat="1" ht="5" customHeight="1" thickBot="1">
      <c r="A27" s="19"/>
      <c r="B27" s="19"/>
      <c r="C27" s="19"/>
      <c r="D27" s="19"/>
      <c r="E27" s="19"/>
      <c r="F27" s="19"/>
      <c r="G27" s="22"/>
      <c r="H27" s="19"/>
      <c r="I27" s="12"/>
      <c r="J27" s="19"/>
      <c r="K27" s="19"/>
      <c r="L27" s="13"/>
      <c r="M27" s="19"/>
      <c r="N27" s="13"/>
      <c r="O27" s="19"/>
      <c r="P27" s="13"/>
      <c r="Q27" s="19"/>
    </row>
    <row r="28" spans="1:17" s="4" customFormat="1" ht="17" thickBot="1">
      <c r="A28" s="23" t="s">
        <v>29</v>
      </c>
      <c r="B28" s="19"/>
      <c r="C28" s="19"/>
      <c r="D28" s="19"/>
      <c r="E28" s="19"/>
      <c r="F28" s="19"/>
      <c r="G28" s="22" t="s">
        <v>15</v>
      </c>
      <c r="H28" s="19"/>
      <c r="I28" s="15">
        <f>I22+I24+I26</f>
        <v>0</v>
      </c>
      <c r="J28" s="19"/>
      <c r="K28" s="19"/>
      <c r="L28" s="11">
        <f>L22+L24+L26</f>
        <v>528.63636363636363</v>
      </c>
      <c r="M28" s="19"/>
      <c r="N28" s="11">
        <f>N22+N24+N26</f>
        <v>1745.4545454545455</v>
      </c>
      <c r="O28" s="19"/>
      <c r="P28" s="11">
        <f>P22+P24+P26</f>
        <v>3290.909090909091</v>
      </c>
      <c r="Q28" s="19"/>
    </row>
    <row r="29" spans="1:17" s="4" customFormat="1" ht="5" customHeight="1" thickBot="1">
      <c r="A29" s="19"/>
      <c r="B29" s="19"/>
      <c r="C29" s="19"/>
      <c r="D29" s="19"/>
      <c r="E29" s="19"/>
      <c r="F29" s="19"/>
      <c r="G29" s="22"/>
      <c r="H29" s="19"/>
      <c r="I29" s="5"/>
      <c r="J29" s="19"/>
      <c r="K29" s="19"/>
      <c r="L29" s="16"/>
      <c r="M29" s="19"/>
      <c r="N29" s="16"/>
      <c r="O29" s="19"/>
      <c r="P29" s="16"/>
      <c r="Q29" s="19"/>
    </row>
    <row r="30" spans="1:17" s="4" customFormat="1" ht="17" thickBot="1">
      <c r="A30" s="23" t="s">
        <v>28</v>
      </c>
      <c r="B30" s="19"/>
      <c r="C30" s="19"/>
      <c r="D30" s="19"/>
      <c r="E30" s="19"/>
      <c r="F30" s="19"/>
      <c r="G30" s="22" t="s">
        <v>19</v>
      </c>
      <c r="H30" s="19"/>
      <c r="I30" s="17" t="str">
        <f>IF(I28&gt;=I7,"ja ✓","nein ✗")</f>
        <v>nein ✗</v>
      </c>
      <c r="J30" s="19"/>
      <c r="K30" s="19"/>
      <c r="L30" s="18" t="str">
        <f>IF(L28&gt;=L7,"ja ✓","nein ✗")</f>
        <v>nein ✗</v>
      </c>
      <c r="M30" s="19"/>
      <c r="N30" s="18" t="str">
        <f>IF(N28&gt;=N7,"ja ✓","nein ✗")</f>
        <v>ja ✓</v>
      </c>
      <c r="O30" s="19"/>
      <c r="P30" s="18" t="str">
        <f>IF(P28&gt;=P7,"ja ✓","nein ✗")</f>
        <v>ja ✓</v>
      </c>
      <c r="Q30" s="19"/>
    </row>
    <row r="31" spans="1:17" ht="8" customHeight="1"/>
    <row r="32" spans="1:17">
      <c r="G32" s="24" t="s">
        <v>24</v>
      </c>
    </row>
    <row r="33" spans="2:9">
      <c r="G33" s="24" t="s">
        <v>23</v>
      </c>
    </row>
    <row r="34" spans="2:9" ht="7" customHeight="1"/>
    <row r="35" spans="2:9"/>
    <row r="36" spans="2:9"/>
    <row r="37" spans="2:9"/>
    <row r="38" spans="2:9"/>
    <row r="39" spans="2:9"/>
    <row r="40" spans="2:9"/>
    <row r="41" spans="2:9"/>
    <row r="42" spans="2:9"/>
    <row r="43" spans="2:9" ht="9" customHeight="1"/>
    <row r="44" spans="2:9">
      <c r="B44" s="26" t="s">
        <v>31</v>
      </c>
      <c r="C44" s="26"/>
      <c r="D44" s="26"/>
      <c r="E44" s="26"/>
      <c r="F44" s="26"/>
      <c r="G44" s="26"/>
      <c r="H44" s="26"/>
      <c r="I44" s="30" t="s">
        <v>30</v>
      </c>
    </row>
    <row r="45" spans="2:9" ht="6" customHeight="1"/>
  </sheetData>
  <sheetProtection algorithmName="SHA-512" hashValue="EMyydJb7BC3+/a0x9W1/FPtsmZ/t5vp7jALo3Z8X64l/azcYNmDnGBMN+BfPYRl9EK0h8SQXoxQc3n2j1+oCtA==" saltValue="H/KPNKHd6boKZY39wiwn1w==" spinCount="100000" sheet="1" objects="1" scenarios="1"/>
  <pageMargins left="0.7" right="0.7" top="0.75" bottom="0.75" header="0.3" footer="0.3"/>
  <pageSetup paperSize="9" scale="84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2020-07-23T15:11:21Z</cp:lastPrinted>
  <dcterms:created xsi:type="dcterms:W3CDTF">2020-07-23T10:12:21Z</dcterms:created>
  <dcterms:modified xsi:type="dcterms:W3CDTF">2020-07-23T16:20:58Z</dcterms:modified>
</cp:coreProperties>
</file>